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89CEF668-D02E-48C5-B5CB-D52453B84396}" xr6:coauthVersionLast="47" xr6:coauthVersionMax="47" xr10:uidLastSave="{00000000-0000-0000-0000-000000000000}"/>
  <bookViews>
    <workbookView xWindow="-120" yWindow="-120" windowWidth="20730" windowHeight="11040" xr2:uid="{056E5691-9F67-4C42-8B5C-50C445971603}"/>
  </bookViews>
  <sheets>
    <sheet name="DAuxiliar" sheetId="2" r:id="rId1"/>
    <sheet name="Folha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K3" i="1"/>
  <c r="K4" i="1"/>
  <c r="K5" i="1"/>
  <c r="K2" i="1"/>
  <c r="L3" i="1"/>
  <c r="I4" i="1"/>
  <c r="L4" i="1" s="1"/>
  <c r="I2" i="1"/>
  <c r="L2" i="1" s="1"/>
  <c r="H3" i="1"/>
  <c r="H4" i="1"/>
  <c r="H5" i="1"/>
  <c r="H6" i="1"/>
  <c r="H2" i="1"/>
  <c r="E3" i="1"/>
  <c r="E4" i="1"/>
  <c r="E5" i="1"/>
  <c r="E6" i="1"/>
  <c r="E7" i="1"/>
  <c r="E8" i="1"/>
  <c r="E9" i="1"/>
  <c r="E10" i="1"/>
  <c r="E11" i="1"/>
  <c r="E12" i="1"/>
  <c r="E13" i="1"/>
  <c r="E14" i="1"/>
  <c r="E2" i="1"/>
  <c r="C8" i="1"/>
  <c r="C9" i="1"/>
  <c r="C10" i="1"/>
  <c r="C11" i="1"/>
  <c r="C12" i="1"/>
  <c r="C13" i="1"/>
  <c r="C14" i="1"/>
  <c r="C6" i="1"/>
  <c r="C7" i="1"/>
  <c r="C3" i="1"/>
  <c r="C4" i="1"/>
  <c r="C5" i="1"/>
  <c r="C2" i="1"/>
</calcChain>
</file>

<file path=xl/sharedStrings.xml><?xml version="1.0" encoding="utf-8"?>
<sst xmlns="http://schemas.openxmlformats.org/spreadsheetml/2006/main" count="203" uniqueCount="32">
  <si>
    <t>DATA DOC/</t>
  </si>
  <si>
    <t>ASSUNTO</t>
  </si>
  <si>
    <t>Dif. DATA DOC vs RECPÇÂO</t>
  </si>
  <si>
    <t>DATA / RECPÇÃO</t>
  </si>
  <si>
    <t>TEMPO DO DOC NA DIRECÇÃO</t>
  </si>
  <si>
    <t>DATA DO DESPACHO</t>
  </si>
  <si>
    <t>DEPARTAMENTO</t>
  </si>
  <si>
    <t>DATA LIMITE DE RESPOSTA</t>
  </si>
  <si>
    <t>TEMPO NO DEPARTAMENTO</t>
  </si>
  <si>
    <t xml:space="preserve">CLASSIFICAÇÃO </t>
  </si>
  <si>
    <t>Cumprimento</t>
  </si>
  <si>
    <t>OBS:</t>
  </si>
  <si>
    <t>ACTIVOS NÃO OPERACIONAIS   PA OBELISCO E LUONGO</t>
  </si>
  <si>
    <t xml:space="preserve">          DCG</t>
  </si>
  <si>
    <t>É possivel incluir aqui alguma condição que pare a contagem quando o documento se encontra concluido?</t>
  </si>
  <si>
    <t>eu não consigo colocar aqui uma condição para atender a 3 situações: 
1. se (I) for maior que 10, mas tem data de conclusao e tem o status "concluido" ser considerado Concluido;
2.se (I) for menor que 10 e data de conclusao estiver vazia, considerar dentro do praso;
3. se tiver acima de 10 dias e nao tiver data de conclusao, considerar fora de prazo</t>
  </si>
  <si>
    <t>Ou é melhor colocar nessa coluna todas as condiçoes?</t>
  </si>
  <si>
    <t>é importante saber quanto tempo o departamento leva para concluir um tema</t>
  </si>
  <si>
    <t>DATA CONCLUSÃO</t>
  </si>
  <si>
    <t>ANO NOVO</t>
  </si>
  <si>
    <t>LUTA ARMADA</t>
  </si>
  <si>
    <t>CARNAVAL</t>
  </si>
  <si>
    <t>MULHER</t>
  </si>
  <si>
    <t>SEXTA FEIRA SANTA</t>
  </si>
  <si>
    <t>PÁSCOA</t>
  </si>
  <si>
    <t>PAZ</t>
  </si>
  <si>
    <t>TRABALHADOR</t>
  </si>
  <si>
    <t>HEROI NACIONAL</t>
  </si>
  <si>
    <t>INDEPENDÊNCIA</t>
  </si>
  <si>
    <t>NATAL</t>
  </si>
  <si>
    <t>Data</t>
  </si>
  <si>
    <t>Feriado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</si>
</sst>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color rgb="FF78217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AE9F8"/>
        <bgColor rgb="FF000000"/>
      </patternFill>
    </fill>
    <fill>
      <patternFill patternType="solid">
        <fgColor rgb="FFC6EFCE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15" fontId="3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/>
    <xf numFmtId="0" fontId="1" fillId="3" borderId="0" xfId="0" applyFont="1" applyFill="1" applyAlignment="1">
      <alignment horizontal="center"/>
    </xf>
    <xf numFmtId="1" fontId="3" fillId="0" borderId="0" xfId="0" applyNumberFormat="1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14" fontId="2" fillId="2" borderId="0" xfId="0" applyNumberFormat="1" applyFont="1" applyFill="1" applyAlignment="1">
      <alignment horizontal="center" vertical="center" wrapText="1"/>
    </xf>
    <xf numFmtId="14" fontId="3" fillId="0" borderId="0" xfId="0" applyNumberFormat="1" applyFont="1" applyAlignment="1">
      <alignment horizontal="center"/>
    </xf>
    <xf numFmtId="14" fontId="0" fillId="0" borderId="0" xfId="0" applyNumberFormat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14" fontId="3" fillId="0" borderId="0" xfId="0" applyNumberFormat="1" applyFont="1"/>
  </cellXfs>
  <cellStyles count="1">
    <cellStyle name="Normal" xfId="0" builtinId="0"/>
  </cellStyles>
  <dxfs count="4"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DEB50-107E-4405-9067-1C0EBF54746D}">
  <dimension ref="B2:C181"/>
  <sheetViews>
    <sheetView showGridLines="0" tabSelected="1" workbookViewId="0">
      <selection activeCell="E11" sqref="E11"/>
    </sheetView>
  </sheetViews>
  <sheetFormatPr defaultRowHeight="15" x14ac:dyDescent="0.25"/>
  <cols>
    <col min="2" max="2" width="18" bestFit="1" customWidth="1"/>
    <col min="3" max="3" width="10.42578125" bestFit="1" customWidth="1"/>
  </cols>
  <sheetData>
    <row r="2" spans="2:3" x14ac:dyDescent="0.25">
      <c r="B2" s="17" t="s">
        <v>31</v>
      </c>
      <c r="C2" s="17" t="s">
        <v>30</v>
      </c>
    </row>
    <row r="3" spans="2:3" x14ac:dyDescent="0.25">
      <c r="B3" s="13" t="s">
        <v>19</v>
      </c>
      <c r="C3" s="14">
        <v>45658</v>
      </c>
    </row>
    <row r="4" spans="2:3" x14ac:dyDescent="0.25">
      <c r="B4" s="13" t="s">
        <v>20</v>
      </c>
      <c r="C4" s="14">
        <v>45692</v>
      </c>
    </row>
    <row r="5" spans="2:3" x14ac:dyDescent="0.25">
      <c r="B5" s="13" t="s">
        <v>21</v>
      </c>
      <c r="C5" s="14">
        <v>45701</v>
      </c>
    </row>
    <row r="6" spans="2:3" x14ac:dyDescent="0.25">
      <c r="B6" s="13" t="s">
        <v>22</v>
      </c>
      <c r="C6" s="14">
        <v>45724</v>
      </c>
    </row>
    <row r="7" spans="2:3" x14ac:dyDescent="0.25">
      <c r="B7" s="15" t="s">
        <v>23</v>
      </c>
      <c r="C7" s="16">
        <v>45381</v>
      </c>
    </row>
    <row r="8" spans="2:3" x14ac:dyDescent="0.25">
      <c r="B8" s="15" t="s">
        <v>24</v>
      </c>
      <c r="C8" s="16">
        <v>45383</v>
      </c>
    </row>
    <row r="9" spans="2:3" x14ac:dyDescent="0.25">
      <c r="B9" s="15" t="s">
        <v>25</v>
      </c>
      <c r="C9" s="16">
        <v>45386</v>
      </c>
    </row>
    <row r="10" spans="2:3" x14ac:dyDescent="0.25">
      <c r="B10" s="15" t="s">
        <v>23</v>
      </c>
      <c r="C10" s="16">
        <v>45746</v>
      </c>
    </row>
    <row r="11" spans="2:3" x14ac:dyDescent="0.25">
      <c r="B11" s="15" t="s">
        <v>24</v>
      </c>
      <c r="C11" s="16">
        <v>45748</v>
      </c>
    </row>
    <row r="12" spans="2:3" x14ac:dyDescent="0.25">
      <c r="B12" s="15" t="s">
        <v>25</v>
      </c>
      <c r="C12" s="16">
        <v>45751</v>
      </c>
    </row>
    <row r="13" spans="2:3" x14ac:dyDescent="0.25">
      <c r="B13" s="15" t="s">
        <v>26</v>
      </c>
      <c r="C13" s="16">
        <v>45778</v>
      </c>
    </row>
    <row r="14" spans="2:3" x14ac:dyDescent="0.25">
      <c r="B14" s="15" t="s">
        <v>27</v>
      </c>
      <c r="C14" s="16">
        <v>45917</v>
      </c>
    </row>
    <row r="15" spans="2:3" x14ac:dyDescent="0.25">
      <c r="B15" s="15" t="s">
        <v>28</v>
      </c>
      <c r="C15" s="16">
        <v>45972</v>
      </c>
    </row>
    <row r="16" spans="2:3" x14ac:dyDescent="0.25">
      <c r="B16" s="15" t="s">
        <v>29</v>
      </c>
      <c r="C16" s="16">
        <v>46016</v>
      </c>
    </row>
    <row r="17" spans="2:3" x14ac:dyDescent="0.25">
      <c r="B17" s="15" t="s">
        <v>19</v>
      </c>
      <c r="C17" s="16">
        <v>46023</v>
      </c>
    </row>
    <row r="18" spans="2:3" x14ac:dyDescent="0.25">
      <c r="B18" s="15" t="s">
        <v>20</v>
      </c>
      <c r="C18" s="16">
        <v>46057</v>
      </c>
    </row>
    <row r="19" spans="2:3" x14ac:dyDescent="0.25">
      <c r="B19" s="15" t="s">
        <v>21</v>
      </c>
      <c r="C19" s="16">
        <v>46066</v>
      </c>
    </row>
    <row r="20" spans="2:3" x14ac:dyDescent="0.25">
      <c r="B20" s="15" t="s">
        <v>22</v>
      </c>
      <c r="C20" s="16">
        <v>46089</v>
      </c>
    </row>
    <row r="21" spans="2:3" x14ac:dyDescent="0.25">
      <c r="B21" s="15" t="s">
        <v>23</v>
      </c>
      <c r="C21" s="16">
        <v>46111</v>
      </c>
    </row>
    <row r="22" spans="2:3" x14ac:dyDescent="0.25">
      <c r="B22" s="15" t="s">
        <v>24</v>
      </c>
      <c r="C22" s="16">
        <v>46113</v>
      </c>
    </row>
    <row r="23" spans="2:3" x14ac:dyDescent="0.25">
      <c r="B23" s="15" t="s">
        <v>25</v>
      </c>
      <c r="C23" s="16">
        <v>46116</v>
      </c>
    </row>
    <row r="24" spans="2:3" x14ac:dyDescent="0.25">
      <c r="B24" s="15" t="s">
        <v>26</v>
      </c>
      <c r="C24" s="16">
        <v>46143</v>
      </c>
    </row>
    <row r="25" spans="2:3" x14ac:dyDescent="0.25">
      <c r="B25" s="15" t="s">
        <v>27</v>
      </c>
      <c r="C25" s="16">
        <v>46282</v>
      </c>
    </row>
    <row r="26" spans="2:3" x14ac:dyDescent="0.25">
      <c r="B26" s="15" t="s">
        <v>28</v>
      </c>
      <c r="C26" s="16">
        <v>46337</v>
      </c>
    </row>
    <row r="27" spans="2:3" x14ac:dyDescent="0.25">
      <c r="B27" s="15" t="s">
        <v>29</v>
      </c>
      <c r="C27" s="16">
        <v>46381</v>
      </c>
    </row>
    <row r="28" spans="2:3" x14ac:dyDescent="0.25">
      <c r="B28" s="15" t="s">
        <v>19</v>
      </c>
      <c r="C28" s="16">
        <v>46388</v>
      </c>
    </row>
    <row r="29" spans="2:3" x14ac:dyDescent="0.25">
      <c r="B29" s="15" t="s">
        <v>20</v>
      </c>
      <c r="C29" s="16">
        <v>46422</v>
      </c>
    </row>
    <row r="30" spans="2:3" x14ac:dyDescent="0.25">
      <c r="B30" s="15" t="s">
        <v>21</v>
      </c>
      <c r="C30" s="16">
        <v>46431</v>
      </c>
    </row>
    <row r="31" spans="2:3" x14ac:dyDescent="0.25">
      <c r="B31" s="15" t="s">
        <v>22</v>
      </c>
      <c r="C31" s="16">
        <v>46454</v>
      </c>
    </row>
    <row r="32" spans="2:3" x14ac:dyDescent="0.25">
      <c r="B32" s="15" t="s">
        <v>23</v>
      </c>
      <c r="C32" s="16">
        <v>46476</v>
      </c>
    </row>
    <row r="33" spans="2:3" x14ac:dyDescent="0.25">
      <c r="B33" s="15" t="s">
        <v>24</v>
      </c>
      <c r="C33" s="16">
        <v>46478</v>
      </c>
    </row>
    <row r="34" spans="2:3" x14ac:dyDescent="0.25">
      <c r="B34" s="15" t="s">
        <v>25</v>
      </c>
      <c r="C34" s="16">
        <v>46481</v>
      </c>
    </row>
    <row r="35" spans="2:3" x14ac:dyDescent="0.25">
      <c r="B35" s="15" t="s">
        <v>26</v>
      </c>
      <c r="C35" s="16">
        <v>46508</v>
      </c>
    </row>
    <row r="36" spans="2:3" x14ac:dyDescent="0.25">
      <c r="B36" s="15" t="s">
        <v>27</v>
      </c>
      <c r="C36" s="16">
        <v>46647</v>
      </c>
    </row>
    <row r="37" spans="2:3" x14ac:dyDescent="0.25">
      <c r="B37" s="15" t="s">
        <v>28</v>
      </c>
      <c r="C37" s="16">
        <v>46702</v>
      </c>
    </row>
    <row r="38" spans="2:3" x14ac:dyDescent="0.25">
      <c r="B38" s="15" t="s">
        <v>29</v>
      </c>
      <c r="C38" s="16">
        <v>46746</v>
      </c>
    </row>
    <row r="39" spans="2:3" x14ac:dyDescent="0.25">
      <c r="B39" s="15" t="s">
        <v>19</v>
      </c>
      <c r="C39" s="16">
        <v>46753</v>
      </c>
    </row>
    <row r="40" spans="2:3" x14ac:dyDescent="0.25">
      <c r="B40" s="15" t="s">
        <v>20</v>
      </c>
      <c r="C40" s="16">
        <v>46787</v>
      </c>
    </row>
    <row r="41" spans="2:3" x14ac:dyDescent="0.25">
      <c r="B41" s="15" t="s">
        <v>21</v>
      </c>
      <c r="C41" s="16">
        <v>46796</v>
      </c>
    </row>
    <row r="42" spans="2:3" x14ac:dyDescent="0.25">
      <c r="B42" s="15" t="s">
        <v>22</v>
      </c>
      <c r="C42" s="16">
        <v>46820</v>
      </c>
    </row>
    <row r="43" spans="2:3" x14ac:dyDescent="0.25">
      <c r="B43" s="15" t="s">
        <v>23</v>
      </c>
      <c r="C43" s="16">
        <v>46842</v>
      </c>
    </row>
    <row r="44" spans="2:3" x14ac:dyDescent="0.25">
      <c r="B44" s="15" t="s">
        <v>24</v>
      </c>
      <c r="C44" s="16">
        <v>46844</v>
      </c>
    </row>
    <row r="45" spans="2:3" x14ac:dyDescent="0.25">
      <c r="B45" s="15" t="s">
        <v>25</v>
      </c>
      <c r="C45" s="16">
        <v>46847</v>
      </c>
    </row>
    <row r="46" spans="2:3" x14ac:dyDescent="0.25">
      <c r="B46" s="15" t="s">
        <v>26</v>
      </c>
      <c r="C46" s="16">
        <v>46874</v>
      </c>
    </row>
    <row r="47" spans="2:3" x14ac:dyDescent="0.25">
      <c r="B47" s="15" t="s">
        <v>27</v>
      </c>
      <c r="C47" s="16">
        <v>47013</v>
      </c>
    </row>
    <row r="48" spans="2:3" x14ac:dyDescent="0.25">
      <c r="B48" s="15" t="s">
        <v>28</v>
      </c>
      <c r="C48" s="16">
        <v>47068</v>
      </c>
    </row>
    <row r="49" spans="2:3" x14ac:dyDescent="0.25">
      <c r="B49" s="15" t="s">
        <v>29</v>
      </c>
      <c r="C49" s="16">
        <v>47112</v>
      </c>
    </row>
    <row r="50" spans="2:3" x14ac:dyDescent="0.25">
      <c r="B50" s="15" t="s">
        <v>19</v>
      </c>
      <c r="C50" s="16">
        <v>47119</v>
      </c>
    </row>
    <row r="51" spans="2:3" x14ac:dyDescent="0.25">
      <c r="B51" s="15" t="s">
        <v>20</v>
      </c>
      <c r="C51" s="16">
        <v>47153</v>
      </c>
    </row>
    <row r="52" spans="2:3" x14ac:dyDescent="0.25">
      <c r="B52" s="15" t="s">
        <v>21</v>
      </c>
      <c r="C52" s="16">
        <v>47162</v>
      </c>
    </row>
    <row r="53" spans="2:3" x14ac:dyDescent="0.25">
      <c r="B53" s="15" t="s">
        <v>22</v>
      </c>
      <c r="C53" s="16">
        <v>47185</v>
      </c>
    </row>
    <row r="54" spans="2:3" x14ac:dyDescent="0.25">
      <c r="B54" s="15" t="s">
        <v>23</v>
      </c>
      <c r="C54" s="16">
        <v>47207</v>
      </c>
    </row>
    <row r="55" spans="2:3" x14ac:dyDescent="0.25">
      <c r="B55" s="15" t="s">
        <v>24</v>
      </c>
      <c r="C55" s="16">
        <v>47209</v>
      </c>
    </row>
    <row r="56" spans="2:3" x14ac:dyDescent="0.25">
      <c r="B56" s="15" t="s">
        <v>25</v>
      </c>
      <c r="C56" s="16">
        <v>47212</v>
      </c>
    </row>
    <row r="57" spans="2:3" x14ac:dyDescent="0.25">
      <c r="B57" s="15" t="s">
        <v>26</v>
      </c>
      <c r="C57" s="16">
        <v>47239</v>
      </c>
    </row>
    <row r="58" spans="2:3" x14ac:dyDescent="0.25">
      <c r="B58" s="15" t="s">
        <v>27</v>
      </c>
      <c r="C58" s="16">
        <v>47378</v>
      </c>
    </row>
    <row r="59" spans="2:3" x14ac:dyDescent="0.25">
      <c r="B59" s="15" t="s">
        <v>28</v>
      </c>
      <c r="C59" s="16">
        <v>47433</v>
      </c>
    </row>
    <row r="60" spans="2:3" x14ac:dyDescent="0.25">
      <c r="B60" s="15" t="s">
        <v>29</v>
      </c>
      <c r="C60" s="16">
        <v>47477</v>
      </c>
    </row>
    <row r="61" spans="2:3" x14ac:dyDescent="0.25">
      <c r="B61" s="15" t="s">
        <v>19</v>
      </c>
      <c r="C61" s="16">
        <v>47484</v>
      </c>
    </row>
    <row r="62" spans="2:3" x14ac:dyDescent="0.25">
      <c r="B62" s="15" t="s">
        <v>20</v>
      </c>
      <c r="C62" s="16">
        <v>47518</v>
      </c>
    </row>
    <row r="63" spans="2:3" x14ac:dyDescent="0.25">
      <c r="B63" s="15" t="s">
        <v>21</v>
      </c>
      <c r="C63" s="16">
        <v>47527</v>
      </c>
    </row>
    <row r="64" spans="2:3" x14ac:dyDescent="0.25">
      <c r="B64" s="15" t="s">
        <v>22</v>
      </c>
      <c r="C64" s="16">
        <v>47550</v>
      </c>
    </row>
    <row r="65" spans="2:3" x14ac:dyDescent="0.25">
      <c r="B65" s="15" t="s">
        <v>23</v>
      </c>
      <c r="C65" s="16">
        <v>47572</v>
      </c>
    </row>
    <row r="66" spans="2:3" x14ac:dyDescent="0.25">
      <c r="B66" s="15" t="s">
        <v>24</v>
      </c>
      <c r="C66" s="16">
        <v>47574</v>
      </c>
    </row>
    <row r="67" spans="2:3" x14ac:dyDescent="0.25">
      <c r="B67" s="15" t="s">
        <v>25</v>
      </c>
      <c r="C67" s="16">
        <v>47577</v>
      </c>
    </row>
    <row r="68" spans="2:3" x14ac:dyDescent="0.25">
      <c r="B68" s="15" t="s">
        <v>26</v>
      </c>
      <c r="C68" s="16">
        <v>47604</v>
      </c>
    </row>
    <row r="69" spans="2:3" x14ac:dyDescent="0.25">
      <c r="B69" s="15" t="s">
        <v>27</v>
      </c>
      <c r="C69" s="16">
        <v>47743</v>
      </c>
    </row>
    <row r="70" spans="2:3" x14ac:dyDescent="0.25">
      <c r="B70" s="15" t="s">
        <v>28</v>
      </c>
      <c r="C70" s="16">
        <v>47798</v>
      </c>
    </row>
    <row r="71" spans="2:3" x14ac:dyDescent="0.25">
      <c r="B71" s="15" t="s">
        <v>29</v>
      </c>
      <c r="C71" s="16">
        <v>47842</v>
      </c>
    </row>
    <row r="72" spans="2:3" x14ac:dyDescent="0.25">
      <c r="B72" s="15" t="s">
        <v>19</v>
      </c>
      <c r="C72" s="16">
        <v>47849</v>
      </c>
    </row>
    <row r="73" spans="2:3" x14ac:dyDescent="0.25">
      <c r="B73" s="15" t="s">
        <v>20</v>
      </c>
      <c r="C73" s="16">
        <v>47883</v>
      </c>
    </row>
    <row r="74" spans="2:3" x14ac:dyDescent="0.25">
      <c r="B74" s="15" t="s">
        <v>21</v>
      </c>
      <c r="C74" s="16">
        <v>47892</v>
      </c>
    </row>
    <row r="75" spans="2:3" x14ac:dyDescent="0.25">
      <c r="B75" s="15" t="s">
        <v>22</v>
      </c>
      <c r="C75" s="16">
        <v>47915</v>
      </c>
    </row>
    <row r="76" spans="2:3" x14ac:dyDescent="0.25">
      <c r="B76" s="15" t="s">
        <v>23</v>
      </c>
      <c r="C76" s="16">
        <v>47937</v>
      </c>
    </row>
    <row r="77" spans="2:3" x14ac:dyDescent="0.25">
      <c r="B77" s="15" t="s">
        <v>24</v>
      </c>
      <c r="C77" s="16">
        <v>47939</v>
      </c>
    </row>
    <row r="78" spans="2:3" x14ac:dyDescent="0.25">
      <c r="B78" s="15" t="s">
        <v>25</v>
      </c>
      <c r="C78" s="16">
        <v>47942</v>
      </c>
    </row>
    <row r="79" spans="2:3" x14ac:dyDescent="0.25">
      <c r="B79" s="15" t="s">
        <v>26</v>
      </c>
      <c r="C79" s="16">
        <v>47969</v>
      </c>
    </row>
    <row r="80" spans="2:3" x14ac:dyDescent="0.25">
      <c r="B80" s="15" t="s">
        <v>27</v>
      </c>
      <c r="C80" s="16">
        <v>48108</v>
      </c>
    </row>
    <row r="81" spans="2:3" x14ac:dyDescent="0.25">
      <c r="B81" s="15" t="s">
        <v>28</v>
      </c>
      <c r="C81" s="16">
        <v>48163</v>
      </c>
    </row>
    <row r="82" spans="2:3" x14ac:dyDescent="0.25">
      <c r="B82" s="15" t="s">
        <v>29</v>
      </c>
      <c r="C82" s="16">
        <v>48207</v>
      </c>
    </row>
    <row r="83" spans="2:3" x14ac:dyDescent="0.25">
      <c r="B83" s="15" t="s">
        <v>19</v>
      </c>
      <c r="C83" s="16">
        <v>48214</v>
      </c>
    </row>
    <row r="84" spans="2:3" x14ac:dyDescent="0.25">
      <c r="B84" s="15" t="s">
        <v>20</v>
      </c>
      <c r="C84" s="16">
        <v>48248</v>
      </c>
    </row>
    <row r="85" spans="2:3" x14ac:dyDescent="0.25">
      <c r="B85" s="15" t="s">
        <v>21</v>
      </c>
      <c r="C85" s="16">
        <v>48257</v>
      </c>
    </row>
    <row r="86" spans="2:3" x14ac:dyDescent="0.25">
      <c r="B86" s="15" t="s">
        <v>22</v>
      </c>
      <c r="C86" s="16">
        <v>48281</v>
      </c>
    </row>
    <row r="87" spans="2:3" x14ac:dyDescent="0.25">
      <c r="B87" s="15" t="s">
        <v>23</v>
      </c>
      <c r="C87" s="16">
        <v>48303</v>
      </c>
    </row>
    <row r="88" spans="2:3" x14ac:dyDescent="0.25">
      <c r="B88" s="15" t="s">
        <v>24</v>
      </c>
      <c r="C88" s="16">
        <v>48305</v>
      </c>
    </row>
    <row r="89" spans="2:3" x14ac:dyDescent="0.25">
      <c r="B89" s="15" t="s">
        <v>25</v>
      </c>
      <c r="C89" s="16">
        <v>48308</v>
      </c>
    </row>
    <row r="90" spans="2:3" x14ac:dyDescent="0.25">
      <c r="B90" s="15" t="s">
        <v>26</v>
      </c>
      <c r="C90" s="16">
        <v>48335</v>
      </c>
    </row>
    <row r="91" spans="2:3" x14ac:dyDescent="0.25">
      <c r="B91" s="15" t="s">
        <v>27</v>
      </c>
      <c r="C91" s="16">
        <v>48474</v>
      </c>
    </row>
    <row r="92" spans="2:3" x14ac:dyDescent="0.25">
      <c r="B92" s="15" t="s">
        <v>28</v>
      </c>
      <c r="C92" s="16">
        <v>48529</v>
      </c>
    </row>
    <row r="93" spans="2:3" x14ac:dyDescent="0.25">
      <c r="B93" s="15" t="s">
        <v>29</v>
      </c>
      <c r="C93" s="16">
        <v>48573</v>
      </c>
    </row>
    <row r="94" spans="2:3" x14ac:dyDescent="0.25">
      <c r="B94" s="15" t="s">
        <v>19</v>
      </c>
      <c r="C94" s="16">
        <v>48580</v>
      </c>
    </row>
    <row r="95" spans="2:3" x14ac:dyDescent="0.25">
      <c r="B95" s="15" t="s">
        <v>20</v>
      </c>
      <c r="C95" s="16">
        <v>48614</v>
      </c>
    </row>
    <row r="96" spans="2:3" x14ac:dyDescent="0.25">
      <c r="B96" s="15" t="s">
        <v>21</v>
      </c>
      <c r="C96" s="16">
        <v>48623</v>
      </c>
    </row>
    <row r="97" spans="2:3" x14ac:dyDescent="0.25">
      <c r="B97" s="15" t="s">
        <v>22</v>
      </c>
      <c r="C97" s="16">
        <v>48646</v>
      </c>
    </row>
    <row r="98" spans="2:3" x14ac:dyDescent="0.25">
      <c r="B98" s="15" t="s">
        <v>23</v>
      </c>
      <c r="C98" s="16">
        <v>48668</v>
      </c>
    </row>
    <row r="99" spans="2:3" x14ac:dyDescent="0.25">
      <c r="B99" s="15" t="s">
        <v>24</v>
      </c>
      <c r="C99" s="16">
        <v>48670</v>
      </c>
    </row>
    <row r="100" spans="2:3" x14ac:dyDescent="0.25">
      <c r="B100" s="15" t="s">
        <v>25</v>
      </c>
      <c r="C100" s="16">
        <v>48673</v>
      </c>
    </row>
    <row r="101" spans="2:3" x14ac:dyDescent="0.25">
      <c r="B101" s="15" t="s">
        <v>26</v>
      </c>
      <c r="C101" s="16">
        <v>48700</v>
      </c>
    </row>
    <row r="102" spans="2:3" x14ac:dyDescent="0.25">
      <c r="B102" s="15" t="s">
        <v>27</v>
      </c>
      <c r="C102" s="16">
        <v>48839</v>
      </c>
    </row>
    <row r="103" spans="2:3" x14ac:dyDescent="0.25">
      <c r="B103" s="15" t="s">
        <v>28</v>
      </c>
      <c r="C103" s="16">
        <v>48894</v>
      </c>
    </row>
    <row r="104" spans="2:3" x14ac:dyDescent="0.25">
      <c r="B104" s="15" t="s">
        <v>29</v>
      </c>
      <c r="C104" s="16">
        <v>48938</v>
      </c>
    </row>
    <row r="105" spans="2:3" x14ac:dyDescent="0.25">
      <c r="B105" s="15" t="s">
        <v>19</v>
      </c>
      <c r="C105" s="16">
        <v>48945</v>
      </c>
    </row>
    <row r="106" spans="2:3" x14ac:dyDescent="0.25">
      <c r="B106" s="15" t="s">
        <v>20</v>
      </c>
      <c r="C106" s="16">
        <v>48979</v>
      </c>
    </row>
    <row r="107" spans="2:3" x14ac:dyDescent="0.25">
      <c r="B107" s="15" t="s">
        <v>21</v>
      </c>
      <c r="C107" s="16">
        <v>48988</v>
      </c>
    </row>
    <row r="108" spans="2:3" x14ac:dyDescent="0.25">
      <c r="B108" s="15" t="s">
        <v>22</v>
      </c>
      <c r="C108" s="16">
        <v>49011</v>
      </c>
    </row>
    <row r="109" spans="2:3" x14ac:dyDescent="0.25">
      <c r="B109" s="15" t="s">
        <v>23</v>
      </c>
      <c r="C109" s="16">
        <v>49033</v>
      </c>
    </row>
    <row r="110" spans="2:3" x14ac:dyDescent="0.25">
      <c r="B110" s="15" t="s">
        <v>24</v>
      </c>
      <c r="C110" s="16">
        <v>49035</v>
      </c>
    </row>
    <row r="111" spans="2:3" x14ac:dyDescent="0.25">
      <c r="B111" s="15" t="s">
        <v>25</v>
      </c>
      <c r="C111" s="16">
        <v>49038</v>
      </c>
    </row>
    <row r="112" spans="2:3" x14ac:dyDescent="0.25">
      <c r="B112" s="15" t="s">
        <v>26</v>
      </c>
      <c r="C112" s="16">
        <v>49065</v>
      </c>
    </row>
    <row r="113" spans="2:3" x14ac:dyDescent="0.25">
      <c r="B113" s="15" t="s">
        <v>27</v>
      </c>
      <c r="C113" s="16">
        <v>49204</v>
      </c>
    </row>
    <row r="114" spans="2:3" x14ac:dyDescent="0.25">
      <c r="B114" s="15" t="s">
        <v>28</v>
      </c>
      <c r="C114" s="16">
        <v>49259</v>
      </c>
    </row>
    <row r="115" spans="2:3" x14ac:dyDescent="0.25">
      <c r="B115" s="15" t="s">
        <v>29</v>
      </c>
      <c r="C115" s="16">
        <v>49303</v>
      </c>
    </row>
    <row r="116" spans="2:3" x14ac:dyDescent="0.25">
      <c r="B116" s="15" t="s">
        <v>19</v>
      </c>
      <c r="C116" s="16">
        <v>49310</v>
      </c>
    </row>
    <row r="117" spans="2:3" x14ac:dyDescent="0.25">
      <c r="B117" s="15" t="s">
        <v>20</v>
      </c>
      <c r="C117" s="16">
        <v>49344</v>
      </c>
    </row>
    <row r="118" spans="2:3" x14ac:dyDescent="0.25">
      <c r="B118" s="15" t="s">
        <v>21</v>
      </c>
      <c r="C118" s="16">
        <v>49353</v>
      </c>
    </row>
    <row r="119" spans="2:3" x14ac:dyDescent="0.25">
      <c r="B119" s="15" t="s">
        <v>22</v>
      </c>
      <c r="C119" s="16">
        <v>49376</v>
      </c>
    </row>
    <row r="120" spans="2:3" x14ac:dyDescent="0.25">
      <c r="B120" s="15" t="s">
        <v>23</v>
      </c>
      <c r="C120" s="16">
        <v>49398</v>
      </c>
    </row>
    <row r="121" spans="2:3" x14ac:dyDescent="0.25">
      <c r="B121" s="15" t="s">
        <v>24</v>
      </c>
      <c r="C121" s="16">
        <v>49400</v>
      </c>
    </row>
    <row r="122" spans="2:3" x14ac:dyDescent="0.25">
      <c r="B122" s="15" t="s">
        <v>25</v>
      </c>
      <c r="C122" s="16">
        <v>49403</v>
      </c>
    </row>
    <row r="123" spans="2:3" x14ac:dyDescent="0.25">
      <c r="B123" s="15" t="s">
        <v>26</v>
      </c>
      <c r="C123" s="16">
        <v>49430</v>
      </c>
    </row>
    <row r="124" spans="2:3" x14ac:dyDescent="0.25">
      <c r="B124" s="15" t="s">
        <v>27</v>
      </c>
      <c r="C124" s="16">
        <v>49569</v>
      </c>
    </row>
    <row r="125" spans="2:3" x14ac:dyDescent="0.25">
      <c r="B125" s="15" t="s">
        <v>28</v>
      </c>
      <c r="C125" s="16">
        <v>49624</v>
      </c>
    </row>
    <row r="126" spans="2:3" x14ac:dyDescent="0.25">
      <c r="B126" s="15" t="s">
        <v>29</v>
      </c>
      <c r="C126" s="16">
        <v>49668</v>
      </c>
    </row>
    <row r="127" spans="2:3" x14ac:dyDescent="0.25">
      <c r="B127" s="15" t="s">
        <v>19</v>
      </c>
      <c r="C127" s="16">
        <v>49675</v>
      </c>
    </row>
    <row r="128" spans="2:3" x14ac:dyDescent="0.25">
      <c r="B128" s="15" t="s">
        <v>20</v>
      </c>
      <c r="C128" s="16">
        <v>49709</v>
      </c>
    </row>
    <row r="129" spans="2:3" x14ac:dyDescent="0.25">
      <c r="B129" s="15" t="s">
        <v>21</v>
      </c>
      <c r="C129" s="16">
        <v>49718</v>
      </c>
    </row>
    <row r="130" spans="2:3" x14ac:dyDescent="0.25">
      <c r="B130" s="15" t="s">
        <v>22</v>
      </c>
      <c r="C130" s="16">
        <v>49742</v>
      </c>
    </row>
    <row r="131" spans="2:3" x14ac:dyDescent="0.25">
      <c r="B131" s="15" t="s">
        <v>23</v>
      </c>
      <c r="C131" s="16">
        <v>49764</v>
      </c>
    </row>
    <row r="132" spans="2:3" x14ac:dyDescent="0.25">
      <c r="B132" s="15" t="s">
        <v>24</v>
      </c>
      <c r="C132" s="16">
        <v>49766</v>
      </c>
    </row>
    <row r="133" spans="2:3" x14ac:dyDescent="0.25">
      <c r="B133" s="15" t="s">
        <v>25</v>
      </c>
      <c r="C133" s="16">
        <v>49769</v>
      </c>
    </row>
    <row r="134" spans="2:3" x14ac:dyDescent="0.25">
      <c r="B134" s="15" t="s">
        <v>26</v>
      </c>
      <c r="C134" s="16">
        <v>49796</v>
      </c>
    </row>
    <row r="135" spans="2:3" x14ac:dyDescent="0.25">
      <c r="B135" s="15" t="s">
        <v>27</v>
      </c>
      <c r="C135" s="16">
        <v>49935</v>
      </c>
    </row>
    <row r="136" spans="2:3" x14ac:dyDescent="0.25">
      <c r="B136" s="15" t="s">
        <v>28</v>
      </c>
      <c r="C136" s="16">
        <v>49990</v>
      </c>
    </row>
    <row r="137" spans="2:3" x14ac:dyDescent="0.25">
      <c r="B137" s="15" t="s">
        <v>29</v>
      </c>
      <c r="C137" s="16">
        <v>50034</v>
      </c>
    </row>
    <row r="138" spans="2:3" x14ac:dyDescent="0.25">
      <c r="B138" s="15" t="s">
        <v>19</v>
      </c>
      <c r="C138" s="16">
        <v>50041</v>
      </c>
    </row>
    <row r="139" spans="2:3" x14ac:dyDescent="0.25">
      <c r="B139" s="15" t="s">
        <v>20</v>
      </c>
      <c r="C139" s="16">
        <v>50075</v>
      </c>
    </row>
    <row r="140" spans="2:3" x14ac:dyDescent="0.25">
      <c r="B140" s="15" t="s">
        <v>21</v>
      </c>
      <c r="C140" s="16">
        <v>50084</v>
      </c>
    </row>
    <row r="141" spans="2:3" x14ac:dyDescent="0.25">
      <c r="B141" s="15" t="s">
        <v>22</v>
      </c>
      <c r="C141" s="16">
        <v>50107</v>
      </c>
    </row>
    <row r="142" spans="2:3" x14ac:dyDescent="0.25">
      <c r="B142" s="15" t="s">
        <v>23</v>
      </c>
      <c r="C142" s="16">
        <v>50129</v>
      </c>
    </row>
    <row r="143" spans="2:3" x14ac:dyDescent="0.25">
      <c r="B143" s="15" t="s">
        <v>24</v>
      </c>
      <c r="C143" s="16">
        <v>50131</v>
      </c>
    </row>
    <row r="144" spans="2:3" x14ac:dyDescent="0.25">
      <c r="B144" s="15" t="s">
        <v>25</v>
      </c>
      <c r="C144" s="16">
        <v>50134</v>
      </c>
    </row>
    <row r="145" spans="2:3" x14ac:dyDescent="0.25">
      <c r="B145" s="15" t="s">
        <v>26</v>
      </c>
      <c r="C145" s="16">
        <v>50161</v>
      </c>
    </row>
    <row r="146" spans="2:3" x14ac:dyDescent="0.25">
      <c r="B146" s="15" t="s">
        <v>27</v>
      </c>
      <c r="C146" s="16">
        <v>50300</v>
      </c>
    </row>
    <row r="147" spans="2:3" x14ac:dyDescent="0.25">
      <c r="B147" s="15" t="s">
        <v>28</v>
      </c>
      <c r="C147" s="16">
        <v>50355</v>
      </c>
    </row>
    <row r="148" spans="2:3" x14ac:dyDescent="0.25">
      <c r="B148" s="15" t="s">
        <v>29</v>
      </c>
      <c r="C148" s="16">
        <v>50399</v>
      </c>
    </row>
    <row r="149" spans="2:3" x14ac:dyDescent="0.25">
      <c r="B149" s="15" t="s">
        <v>19</v>
      </c>
      <c r="C149" s="16">
        <v>50406</v>
      </c>
    </row>
    <row r="150" spans="2:3" x14ac:dyDescent="0.25">
      <c r="B150" s="15" t="s">
        <v>20</v>
      </c>
      <c r="C150" s="16">
        <v>50440</v>
      </c>
    </row>
    <row r="151" spans="2:3" x14ac:dyDescent="0.25">
      <c r="B151" s="15" t="s">
        <v>21</v>
      </c>
      <c r="C151" s="16">
        <v>50449</v>
      </c>
    </row>
    <row r="152" spans="2:3" x14ac:dyDescent="0.25">
      <c r="B152" s="15" t="s">
        <v>22</v>
      </c>
      <c r="C152" s="16">
        <v>50472</v>
      </c>
    </row>
    <row r="153" spans="2:3" x14ac:dyDescent="0.25">
      <c r="B153" s="15" t="s">
        <v>23</v>
      </c>
      <c r="C153" s="16">
        <v>50494</v>
      </c>
    </row>
    <row r="154" spans="2:3" x14ac:dyDescent="0.25">
      <c r="B154" s="15" t="s">
        <v>24</v>
      </c>
      <c r="C154" s="16">
        <v>50496</v>
      </c>
    </row>
    <row r="155" spans="2:3" x14ac:dyDescent="0.25">
      <c r="B155" s="15" t="s">
        <v>25</v>
      </c>
      <c r="C155" s="16">
        <v>50499</v>
      </c>
    </row>
    <row r="156" spans="2:3" x14ac:dyDescent="0.25">
      <c r="B156" s="15" t="s">
        <v>26</v>
      </c>
      <c r="C156" s="16">
        <v>50526</v>
      </c>
    </row>
    <row r="157" spans="2:3" x14ac:dyDescent="0.25">
      <c r="B157" s="15" t="s">
        <v>27</v>
      </c>
      <c r="C157" s="16">
        <v>50665</v>
      </c>
    </row>
    <row r="158" spans="2:3" x14ac:dyDescent="0.25">
      <c r="B158" s="15" t="s">
        <v>28</v>
      </c>
      <c r="C158" s="16">
        <v>50720</v>
      </c>
    </row>
    <row r="159" spans="2:3" x14ac:dyDescent="0.25">
      <c r="B159" s="15" t="s">
        <v>29</v>
      </c>
      <c r="C159" s="16">
        <v>50764</v>
      </c>
    </row>
    <row r="160" spans="2:3" x14ac:dyDescent="0.25">
      <c r="B160" s="15" t="s">
        <v>19</v>
      </c>
      <c r="C160" s="16">
        <v>50771</v>
      </c>
    </row>
    <row r="161" spans="2:3" x14ac:dyDescent="0.25">
      <c r="B161" s="15" t="s">
        <v>20</v>
      </c>
      <c r="C161" s="16">
        <v>50805</v>
      </c>
    </row>
    <row r="162" spans="2:3" x14ac:dyDescent="0.25">
      <c r="B162" s="15" t="s">
        <v>21</v>
      </c>
      <c r="C162" s="16">
        <v>50814</v>
      </c>
    </row>
    <row r="163" spans="2:3" x14ac:dyDescent="0.25">
      <c r="B163" s="15" t="s">
        <v>22</v>
      </c>
      <c r="C163" s="16">
        <v>50837</v>
      </c>
    </row>
    <row r="164" spans="2:3" x14ac:dyDescent="0.25">
      <c r="B164" s="15" t="s">
        <v>23</v>
      </c>
      <c r="C164" s="16">
        <v>50859</v>
      </c>
    </row>
    <row r="165" spans="2:3" x14ac:dyDescent="0.25">
      <c r="B165" s="15" t="s">
        <v>24</v>
      </c>
      <c r="C165" s="16">
        <v>50861</v>
      </c>
    </row>
    <row r="166" spans="2:3" x14ac:dyDescent="0.25">
      <c r="B166" s="15" t="s">
        <v>25</v>
      </c>
      <c r="C166" s="16">
        <v>50864</v>
      </c>
    </row>
    <row r="167" spans="2:3" x14ac:dyDescent="0.25">
      <c r="B167" s="15" t="s">
        <v>26</v>
      </c>
      <c r="C167" s="16">
        <v>50891</v>
      </c>
    </row>
    <row r="168" spans="2:3" x14ac:dyDescent="0.25">
      <c r="B168" s="15" t="s">
        <v>27</v>
      </c>
      <c r="C168" s="16">
        <v>51030</v>
      </c>
    </row>
    <row r="169" spans="2:3" x14ac:dyDescent="0.25">
      <c r="B169" s="15" t="s">
        <v>28</v>
      </c>
      <c r="C169" s="16">
        <v>51085</v>
      </c>
    </row>
    <row r="170" spans="2:3" x14ac:dyDescent="0.25">
      <c r="B170" s="15" t="s">
        <v>29</v>
      </c>
      <c r="C170" s="16">
        <v>51129</v>
      </c>
    </row>
    <row r="171" spans="2:3" x14ac:dyDescent="0.25">
      <c r="B171" s="15" t="s">
        <v>19</v>
      </c>
      <c r="C171" s="16">
        <v>51136</v>
      </c>
    </row>
    <row r="172" spans="2:3" x14ac:dyDescent="0.25">
      <c r="B172" s="15" t="s">
        <v>20</v>
      </c>
      <c r="C172" s="16">
        <v>51170</v>
      </c>
    </row>
    <row r="173" spans="2:3" x14ac:dyDescent="0.25">
      <c r="B173" s="15" t="s">
        <v>21</v>
      </c>
      <c r="C173" s="16">
        <v>51179</v>
      </c>
    </row>
    <row r="174" spans="2:3" x14ac:dyDescent="0.25">
      <c r="B174" s="15" t="s">
        <v>22</v>
      </c>
      <c r="C174" s="16">
        <v>51203</v>
      </c>
    </row>
    <row r="175" spans="2:3" x14ac:dyDescent="0.25">
      <c r="B175" s="15" t="s">
        <v>23</v>
      </c>
      <c r="C175" s="16">
        <v>51225</v>
      </c>
    </row>
    <row r="176" spans="2:3" x14ac:dyDescent="0.25">
      <c r="B176" s="15" t="s">
        <v>24</v>
      </c>
      <c r="C176" s="16">
        <v>51227</v>
      </c>
    </row>
    <row r="177" spans="2:3" x14ac:dyDescent="0.25">
      <c r="B177" s="15" t="s">
        <v>25</v>
      </c>
      <c r="C177" s="16">
        <v>51230</v>
      </c>
    </row>
    <row r="178" spans="2:3" x14ac:dyDescent="0.25">
      <c r="B178" s="15" t="s">
        <v>26</v>
      </c>
      <c r="C178" s="16">
        <v>51257</v>
      </c>
    </row>
    <row r="179" spans="2:3" x14ac:dyDescent="0.25">
      <c r="B179" s="15" t="s">
        <v>27</v>
      </c>
      <c r="C179" s="16">
        <v>51396</v>
      </c>
    </row>
    <row r="180" spans="2:3" x14ac:dyDescent="0.25">
      <c r="B180" s="15" t="s">
        <v>28</v>
      </c>
      <c r="C180" s="16">
        <v>51451</v>
      </c>
    </row>
    <row r="181" spans="2:3" x14ac:dyDescent="0.25">
      <c r="B181" s="15" t="s">
        <v>29</v>
      </c>
      <c r="C181" s="16">
        <v>51495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0C379-A85D-4B09-8301-22010772AA41}">
  <dimension ref="A1:M14"/>
  <sheetViews>
    <sheetView topLeftCell="B1" zoomScaleNormal="100" workbookViewId="0">
      <selection activeCell="L1" sqref="L1:L1048576"/>
    </sheetView>
  </sheetViews>
  <sheetFormatPr defaultRowHeight="15" x14ac:dyDescent="0.25"/>
  <cols>
    <col min="1" max="1" width="10.42578125" style="12" bestFit="1" customWidth="1"/>
    <col min="2" max="2" width="49.85546875" bestFit="1" customWidth="1"/>
    <col min="3" max="3" width="14.42578125" customWidth="1"/>
    <col min="4" max="4" width="12.85546875" customWidth="1"/>
    <col min="5" max="5" width="16" customWidth="1"/>
    <col min="6" max="6" width="14.140625" customWidth="1"/>
    <col min="7" max="7" width="16" customWidth="1"/>
    <col min="8" max="8" width="20.5703125" customWidth="1"/>
    <col min="9" max="9" width="17.42578125" customWidth="1"/>
    <col min="10" max="10" width="13.28515625" style="12" customWidth="1"/>
    <col min="11" max="11" width="16.42578125" customWidth="1"/>
    <col min="12" max="12" width="28.42578125" customWidth="1"/>
    <col min="13" max="13" width="4.85546875" bestFit="1" customWidth="1"/>
  </cols>
  <sheetData>
    <row r="1" spans="1:13" ht="30" x14ac:dyDescent="0.25">
      <c r="A1" s="10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0" t="s">
        <v>18</v>
      </c>
      <c r="K1" s="1" t="s">
        <v>9</v>
      </c>
      <c r="L1" s="1" t="s">
        <v>10</v>
      </c>
      <c r="M1" s="1" t="s">
        <v>11</v>
      </c>
    </row>
    <row r="2" spans="1:13" x14ac:dyDescent="0.25">
      <c r="A2" s="18">
        <v>45659</v>
      </c>
      <c r="B2" s="3" t="s">
        <v>12</v>
      </c>
      <c r="C2" s="7">
        <f ca="1">IF(A2="",0,IF(D2="",NETWORKDAYS.INTL(A2,TODAY(),1,DAuxiliar!$C$3:$C$181),
NETWORKDAYS.INTL(A2,D2,1,DAuxiliar!$C$3:$C$181)))</f>
        <v>4</v>
      </c>
      <c r="D2" s="2">
        <v>45664</v>
      </c>
      <c r="E2" s="7">
        <f ca="1">IF(D2="",0,
IF(F2="",NETWORKDAYS.INTL(D2,TODAY(),1,DAuxiliar!$C$3:$C$181),
NETWORKDAYS.INTL(D2,F2,1,DAuxiliar!$C$3:$C$181)))</f>
        <v>70</v>
      </c>
      <c r="F2" s="2">
        <v>45765</v>
      </c>
      <c r="G2" s="4" t="s">
        <v>13</v>
      </c>
      <c r="H2" s="2">
        <f>IF(D2="","",
WORKDAY.INTL(D2,10,1,DAuxiliar!$C$3:$C$181))</f>
        <v>45678</v>
      </c>
      <c r="I2" s="7">
        <f ca="1">IF(F2="",0,
IF(J2="",
NETWORKDAYS.INTL(F2,TODAY(),1,DAuxiliar!$C$3:$C$181),
NETWORKDAYS.INTL(F2,J2,1,DAuxiliar!$C$3:$C$181)))</f>
        <v>124</v>
      </c>
      <c r="J2" s="11">
        <v>45940</v>
      </c>
      <c r="K2" s="5" t="str">
        <f>IF(A2="","",
IF(J2="","Por Concluir","Concluído"))</f>
        <v>Concluído</v>
      </c>
      <c r="L2" s="6" t="str">
        <f ca="1">IF(AND(I2&gt;10,J2&lt;&gt;"",K2="Concluído"),"Concluído",
IF(AND(I2&lt;10,J2=""),"Dentro do Prazo","Fora do Prazo"))</f>
        <v>Concluído</v>
      </c>
      <c r="M2" s="3"/>
    </row>
    <row r="3" spans="1:13" x14ac:dyDescent="0.25">
      <c r="A3" s="18">
        <v>45660</v>
      </c>
      <c r="B3" s="3" t="s">
        <v>12</v>
      </c>
      <c r="C3" s="7">
        <f ca="1">IF(A3="",0,IF(D3="",NETWORKDAYS.INTL(A3,TODAY(),1,DAuxiliar!$C$3:$C$181),
NETWORKDAYS.INTL(A3,D3,1,DAuxiliar!$C$3:$C$181)))</f>
        <v>45</v>
      </c>
      <c r="D3" s="2">
        <v>45726</v>
      </c>
      <c r="E3" s="7">
        <f ca="1">IF(D3="",0,
IF(F3="",NETWORKDAYS.INTL(D3,TODAY(),1,DAuxiliar!$C$3:$C$181),
NETWORKDAYS.INTL(D3,F3,1,DAuxiliar!$C$3:$C$181)))</f>
        <v>47</v>
      </c>
      <c r="F3" s="2">
        <v>45794</v>
      </c>
      <c r="G3" s="4" t="s">
        <v>13</v>
      </c>
      <c r="H3" s="2">
        <f>IF(D3="","",
WORKDAY.INTL(D3,10,1,DAuxiliar!$C$3:$C$181))</f>
        <v>45740</v>
      </c>
      <c r="I3" s="7">
        <f ca="1">IF(F3="",0,
IF(J3="",
NETWORKDAYS.INTL(F3,TODAY(),1,DAuxiliar!$C$3:$C$181),
NETWORKDAYS.INTL(F3,J3,1,DAuxiliar!$C$3:$C$181)))</f>
        <v>119</v>
      </c>
      <c r="J3" s="11"/>
      <c r="K3" s="5" t="str">
        <f t="shared" ref="K3:K5" si="0">IF(A3="","",
IF(J3="","Por Concluir","Concluído"))</f>
        <v>Por Concluir</v>
      </c>
      <c r="L3" s="6" t="str">
        <f ca="1">IF(AND(I3&gt;10,J3&lt;&gt;"",K3="Concluído"),"Concluído",
IF(AND(I3&lt;10,J3=""),"Dentro do Prazo","Fora do Prazo"))</f>
        <v>Fora do Prazo</v>
      </c>
      <c r="M3" s="3"/>
    </row>
    <row r="4" spans="1:13" ht="22.5" customHeight="1" x14ac:dyDescent="0.25">
      <c r="A4" s="12">
        <v>45665</v>
      </c>
      <c r="B4" s="3" t="s">
        <v>12</v>
      </c>
      <c r="C4" s="7">
        <f ca="1">IF(A4="",0,IF(D4="",NETWORKDAYS.INTL(A4,TODAY(),1,DAuxiliar!$C$3:$C$181),
NETWORKDAYS.INTL(A4,D4,1,DAuxiliar!$C$3:$C$181)))</f>
        <v>144</v>
      </c>
      <c r="D4" s="12">
        <v>45873</v>
      </c>
      <c r="E4" s="7">
        <f ca="1">IF(D4="",0,
IF(F4="",NETWORKDAYS.INTL(D4,TODAY(),1,DAuxiliar!$C$3:$C$181),
NETWORKDAYS.INTL(D4,F4,1,DAuxiliar!$C$3:$C$181)))</f>
        <v>64</v>
      </c>
      <c r="H4" s="2">
        <f>IF(D4="","",
WORKDAY.INTL(D4,10,1,DAuxiliar!$C$3:$C$181))</f>
        <v>45887</v>
      </c>
      <c r="I4" s="7">
        <f ca="1">IF(F4="",0,
IF(J4="",
NETWORKDAYS.INTL(F4,TODAY(),1,DAuxiliar!$C$3:$C$181),
NETWORKDAYS.INTL(F4,J4,1,DAuxiliar!$C$3:$C$181)))</f>
        <v>0</v>
      </c>
      <c r="K4" s="5" t="str">
        <f t="shared" si="0"/>
        <v>Por Concluir</v>
      </c>
      <c r="L4" s="6" t="str">
        <f ca="1">IF(AND(I4&gt;10,J4&lt;&gt;"",K4="Concluído"),"Concluído",
IF(AND(I4&lt;10,J4=""),"Dentro do Prazo","Fora do Prazo"))</f>
        <v>Dentro do Prazo</v>
      </c>
    </row>
    <row r="5" spans="1:13" ht="191.45" customHeight="1" x14ac:dyDescent="0.25">
      <c r="C5" s="7">
        <f ca="1">IF(A5="",0,IF(D5="",NETWORKDAYS.INTL(A5,TODAY(),1,DAuxiliar!$C$3:$C$181),
NETWORKDAYS.INTL(A5,D5,1,DAuxiliar!$C$3:$C$181)))</f>
        <v>0</v>
      </c>
      <c r="D5" s="12"/>
      <c r="E5" s="7">
        <f ca="1">IF(D5="",0,
IF(F5="",NETWORKDAYS.INTL(D5,TODAY(),1,DAuxiliar!$C$3:$C$181),
NETWORKDAYS.INTL(D5,F5,1,DAuxiliar!$C$3:$C$181)))</f>
        <v>0</v>
      </c>
      <c r="H5" s="2" t="str">
        <f>IF(D5="","",
WORKDAY.INTL(D5,10,1,DAuxiliar!$C$3:$C$181))</f>
        <v/>
      </c>
      <c r="I5" s="9" t="s">
        <v>14</v>
      </c>
      <c r="K5" s="5" t="str">
        <f t="shared" si="0"/>
        <v/>
      </c>
      <c r="L5" s="8" t="s">
        <v>15</v>
      </c>
    </row>
    <row r="6" spans="1:13" ht="60" x14ac:dyDescent="0.25">
      <c r="C6" s="7">
        <f ca="1">IF(A6="",0,IF(D6="",NETWORKDAYS.INTL(A6,TODAY(),1,DAuxiliar!$C$3:$C$181),
NETWORKDAYS.INTL(A6,D6,1,DAuxiliar!$C$3:$C$181)))</f>
        <v>0</v>
      </c>
      <c r="D6" s="12"/>
      <c r="E6" s="7">
        <f ca="1">IF(D6="",0,
IF(F6="",NETWORKDAYS.INTL(D6,TODAY(),1,DAuxiliar!$C$3:$C$181),
NETWORKDAYS.INTL(D6,F6,1,DAuxiliar!$C$3:$C$181)))</f>
        <v>0</v>
      </c>
      <c r="H6" s="2" t="str">
        <f>IF(D6="","",
WORKDAY.INTL(D6,10,1,DAuxiliar!$C$3:$C$181))</f>
        <v/>
      </c>
      <c r="K6" s="9" t="s">
        <v>16</v>
      </c>
    </row>
    <row r="7" spans="1:13" x14ac:dyDescent="0.25">
      <c r="C7" s="7">
        <f ca="1">IF(A7="",0,IF(D7="",NETWORKDAYS.INTL(A7,TODAY(),1,DAuxiliar!$C$3:$C$181),
NETWORKDAYS.INTL(A7,D7,1,DAuxiliar!$C$3:$C$181)))</f>
        <v>0</v>
      </c>
      <c r="D7" s="12"/>
      <c r="E7" s="7">
        <f ca="1">IF(D7="",0,
IF(F7="",NETWORKDAYS.INTL(D7,TODAY(),1,DAuxiliar!$C$3:$C$181),
NETWORKDAYS.INTL(D7,F7,1,DAuxiliar!$C$3:$C$181)))</f>
        <v>0</v>
      </c>
      <c r="H7" t="s">
        <v>17</v>
      </c>
    </row>
    <row r="8" spans="1:13" x14ac:dyDescent="0.25">
      <c r="C8" s="7">
        <f ca="1">IF(A8="",0,IF(D8="",NETWORKDAYS.INTL(A8,TODAY(),1,DAuxiliar!$C$3:$C$181),
NETWORKDAYS.INTL(A8,D8,1,DAuxiliar!$C$3:$C$181)))</f>
        <v>0</v>
      </c>
      <c r="D8" s="12"/>
      <c r="E8" s="7">
        <f ca="1">IF(D8="",0,
IF(F8="",NETWORKDAYS.INTL(D8,TODAY(),1,DAuxiliar!$C$3:$C$181),
NETWORKDAYS.INTL(D8,F8,1,DAuxiliar!$C$3:$C$181)))</f>
        <v>0</v>
      </c>
    </row>
    <row r="9" spans="1:13" x14ac:dyDescent="0.25">
      <c r="C9" s="7">
        <f ca="1">IF(A9="",0,IF(D9="",NETWORKDAYS.INTL(A9,TODAY(),1,DAuxiliar!$C$3:$C$181),
NETWORKDAYS.INTL(A9,D9,1,DAuxiliar!$C$3:$C$181)))</f>
        <v>0</v>
      </c>
      <c r="E9" s="7">
        <f ca="1">IF(D9="",0,
IF(F9="",NETWORKDAYS.INTL(D9,TODAY(),1,DAuxiliar!$C$3:$C$181),
NETWORKDAYS.INTL(D9,F9,1,DAuxiliar!$C$3:$C$181)))</f>
        <v>0</v>
      </c>
    </row>
    <row r="10" spans="1:13" x14ac:dyDescent="0.25">
      <c r="C10" s="7">
        <f ca="1">IF(A10="",0,IF(D10="",NETWORKDAYS.INTL(A10,TODAY(),1,DAuxiliar!$C$3:$C$181),
NETWORKDAYS.INTL(A10,D10,1,DAuxiliar!$C$3:$C$181)))</f>
        <v>0</v>
      </c>
      <c r="E10" s="7">
        <f ca="1">IF(D10="",0,
IF(F10="",NETWORKDAYS.INTL(D10,TODAY(),1,DAuxiliar!$C$3:$C$181),
NETWORKDAYS.INTL(D10,F10,1,DAuxiliar!$C$3:$C$181)))</f>
        <v>0</v>
      </c>
    </row>
    <row r="11" spans="1:13" x14ac:dyDescent="0.25">
      <c r="C11" s="7">
        <f ca="1">IF(A11="",0,IF(D11="",NETWORKDAYS.INTL(A11,TODAY(),1,DAuxiliar!$C$3:$C$181),
NETWORKDAYS.INTL(A11,D11,1,DAuxiliar!$C$3:$C$181)))</f>
        <v>0</v>
      </c>
      <c r="E11" s="7">
        <f ca="1">IF(D11="",0,
IF(F11="",NETWORKDAYS.INTL(D11,TODAY(),1,DAuxiliar!$C$3:$C$181),
NETWORKDAYS.INTL(D11,F11,1,DAuxiliar!$C$3:$C$181)))</f>
        <v>0</v>
      </c>
    </row>
    <row r="12" spans="1:13" x14ac:dyDescent="0.25">
      <c r="C12" s="7">
        <f ca="1">IF(A12="",0,IF(D12="",NETWORKDAYS.INTL(A12,TODAY(),1,DAuxiliar!$C$3:$C$181),
NETWORKDAYS.INTL(A12,D12,1,DAuxiliar!$C$3:$C$181)))</f>
        <v>0</v>
      </c>
      <c r="E12" s="7">
        <f ca="1">IF(D12="",0,
IF(F12="",NETWORKDAYS.INTL(D12,TODAY(),1,DAuxiliar!$C$3:$C$181),
NETWORKDAYS.INTL(D12,F12,1,DAuxiliar!$C$3:$C$181)))</f>
        <v>0</v>
      </c>
    </row>
    <row r="13" spans="1:13" x14ac:dyDescent="0.25">
      <c r="C13" s="7">
        <f ca="1">IF(A13="",0,IF(D13="",NETWORKDAYS.INTL(A13,TODAY(),1,DAuxiliar!$C$3:$C$181),
NETWORKDAYS.INTL(A13,D13,1,DAuxiliar!$C$3:$C$181)))</f>
        <v>0</v>
      </c>
      <c r="E13" s="7">
        <f ca="1">IF(D13="",0,
IF(F13="",NETWORKDAYS.INTL(D13,TODAY(),1,DAuxiliar!$C$3:$C$181),
NETWORKDAYS.INTL(D13,F13,1,DAuxiliar!$C$3:$C$181)))</f>
        <v>0</v>
      </c>
    </row>
    <row r="14" spans="1:13" x14ac:dyDescent="0.25">
      <c r="C14" s="7">
        <f ca="1">IF(A14="",0,IF(D14="",NETWORKDAYS.INTL(A14,TODAY(),1,DAuxiliar!$C$3:$C$181),
NETWORKDAYS.INTL(A14,D14,1,DAuxiliar!$C$3:$C$181)))</f>
        <v>0</v>
      </c>
      <c r="E14" s="7">
        <f ca="1">IF(D14="",0,
IF(F14="",NETWORKDAYS.INTL(D14,TODAY(),1,DAuxiliar!$C$3:$C$181),
NETWORKDAYS.INTL(D14,F14,1,DAuxiliar!$C$3:$C$181)))</f>
        <v>0</v>
      </c>
    </row>
  </sheetData>
  <conditionalFormatting sqref="K2:K5">
    <cfRule type="containsText" dxfId="3" priority="3" operator="containsText" text="Concluído">
      <formula>NOT(ISERROR(SEARCH("Concluído",K2)))</formula>
    </cfRule>
    <cfRule type="containsText" dxfId="2" priority="4" operator="containsText" text="Por Concluir">
      <formula>NOT(ISERROR(SEARCH("Por Concluir",K2)))</formula>
    </cfRule>
  </conditionalFormatting>
  <conditionalFormatting sqref="L2:L4">
    <cfRule type="containsText" dxfId="1" priority="1" operator="containsText" text="Dentro do Prazo">
      <formula>NOT(ISERROR(SEARCH("Dentro do Prazo",L2)))</formula>
    </cfRule>
    <cfRule type="containsText" dxfId="0" priority="2" operator="containsText" text="Fora de Prazo">
      <formula>NOT(ISERROR(SEARCH("Fora de Prazo",L2)))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DAuxiliar</vt:lpstr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Isilda de  Carvalho</dc:creator>
  <cp:lastModifiedBy>Uangoo Análise de Dados</cp:lastModifiedBy>
  <dcterms:created xsi:type="dcterms:W3CDTF">2025-10-31T12:43:00Z</dcterms:created>
  <dcterms:modified xsi:type="dcterms:W3CDTF">2025-11-01T20:48:14Z</dcterms:modified>
</cp:coreProperties>
</file>